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Thu NS 2022" sheetId="1" r:id="rId1"/>
  </sheets>
  <definedNames/>
  <calcPr fullCalcOnLoad="1"/>
</workbook>
</file>

<file path=xl/sharedStrings.xml><?xml version="1.0" encoding="utf-8"?>
<sst xmlns="http://schemas.openxmlformats.org/spreadsheetml/2006/main" count="50" uniqueCount="47">
  <si>
    <t>Nội dung</t>
  </si>
  <si>
    <t>Dự toán</t>
  </si>
  <si>
    <t>Quyết toán</t>
  </si>
  <si>
    <t>So sánh (%)</t>
  </si>
  <si>
    <t>Thu NSNN</t>
  </si>
  <si>
    <t>Thu NSX</t>
  </si>
  <si>
    <t>Thu 
NSX</t>
  </si>
  <si>
    <t>5 = 3/1</t>
  </si>
  <si>
    <t>6 = 4/2</t>
  </si>
  <si>
    <t>Tổng số thu ngân sách xã</t>
  </si>
  <si>
    <t>I. Các khoản thu 100%</t>
  </si>
  <si>
    <t>1. - Phí, lệ phí</t>
  </si>
  <si>
    <t>2. - Thu từ quỹ đất công ích và thu hoa lợi công sản khác</t>
  </si>
  <si>
    <t>3. - Thu từ hoạt động kinh tế và sự nghiệp</t>
  </si>
  <si>
    <t>4. - Thu phạt vi phạm hành chính</t>
  </si>
  <si>
    <t>5. - Thu từ tài sản được xác lập quyền sở hữu của nhà nước theo quy định</t>
  </si>
  <si>
    <t>6. - Thu phạt an toàn giao thông</t>
  </si>
  <si>
    <t>7. - Đóng góp của nhân dân theo quy định</t>
  </si>
  <si>
    <t xml:space="preserve">8. - Đóng góp tự nguyện của các tổ chức, cá nhân </t>
  </si>
  <si>
    <t>9. - Thu khác</t>
  </si>
  <si>
    <t>II. Các khoản thu phân chia theo tỷ lệ phần trăm (%)</t>
  </si>
  <si>
    <t>1. Các khoản thu phân chia</t>
  </si>
  <si>
    <t>1.1. - Thuế sử dụng đất phi nông nghiệp</t>
  </si>
  <si>
    <t>1.2. - Thuế sử dụng đất nông nghiệp thu từ hộ gia đình</t>
  </si>
  <si>
    <t>1.3. - Lệ phí môn bài thu từ cá nhân, hộ kinh doanh</t>
  </si>
  <si>
    <t>1.4. - Lệ phí trước bạ nhà, đất</t>
  </si>
  <si>
    <t>2. Các khoản thu phân chia khác do cấp tỉnh quy định</t>
  </si>
  <si>
    <t>2.1. Thu tiền sử dụng đất</t>
  </si>
  <si>
    <t>2.2. Thu tiền thuê mặt đất, mặt nước</t>
  </si>
  <si>
    <t>2.3. Thuế tài nguyên</t>
  </si>
  <si>
    <t>2.4. Thuế VAT + TNDN</t>
  </si>
  <si>
    <t>2.5. Thuế thu nhập cá nhân</t>
  </si>
  <si>
    <t>2.6. Thuế tiêu thụ đặc biệt</t>
  </si>
  <si>
    <t>2.7. Thu khác ngân sách</t>
  </si>
  <si>
    <t>III. Thu viện trợ không hoàn lại trực tiếp cho xã (nếu có)</t>
  </si>
  <si>
    <t>IV. Thu chuyển nguồn</t>
  </si>
  <si>
    <t>V. Thu kết dư ngân sách năm trước</t>
  </si>
  <si>
    <t>VI. Thu bổ sung từ ngân sách cấp trên</t>
  </si>
  <si>
    <t>- Bổ sung cân đối ngân sách</t>
  </si>
  <si>
    <t>- Bổ sung có mục tiêu</t>
  </si>
  <si>
    <t>Trang 2</t>
  </si>
  <si>
    <t xml:space="preserve">      XÃ THUẬN LỘC</t>
  </si>
  <si>
    <t>QUYẾT TOÁN THU NGÂN SÁCH XÃ NĂM 2022</t>
  </si>
  <si>
    <t>UỶ BAN NHÂN DÂN</t>
  </si>
  <si>
    <t>(Quyết toán đã được Hội đồng nhân dân phê chuẩn )</t>
  </si>
  <si>
    <t>Đơn vị: Đồng</t>
  </si>
  <si>
    <t>Biểu số 117/CK TC-NSNN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</si>
</sst>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48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S Sans Serif"/>
      <family val="0"/>
    </font>
    <font>
      <b/>
      <sz val="11.2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3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8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6" fillId="33" borderId="10" xfId="0" applyFont="1" applyFill="1" applyBorder="1" applyAlignment="1" applyProtection="1">
      <alignment horizontal="center" vertical="center" wrapText="1" shrinkToFit="1"/>
      <protection locked="0"/>
    </xf>
    <xf numFmtId="0" fontId="7" fillId="33" borderId="10" xfId="0" applyFont="1" applyFill="1" applyBorder="1" applyAlignment="1" applyProtection="1">
      <alignment horizontal="center" vertical="center" wrapText="1" shrinkToFit="1"/>
      <protection locked="0"/>
    </xf>
    <xf numFmtId="3" fontId="1" fillId="0" borderId="0" xfId="0" applyNumberFormat="1" applyFont="1" applyFill="1" applyBorder="1" applyAlignment="1" applyProtection="1">
      <alignment horizontal="left"/>
      <protection locked="0"/>
    </xf>
    <xf numFmtId="2" fontId="6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2" fontId="6" fillId="33" borderId="12" xfId="0" applyNumberFormat="1" applyFont="1" applyFill="1" applyBorder="1" applyAlignment="1" applyProtection="1">
      <alignment horizontal="right" vertical="center" wrapText="1" shrinkToFit="1"/>
      <protection locked="0"/>
    </xf>
    <xf numFmtId="2" fontId="7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2" fontId="7" fillId="33" borderId="12" xfId="0" applyNumberFormat="1" applyFont="1" applyFill="1" applyBorder="1" applyAlignment="1" applyProtection="1">
      <alignment horizontal="right" vertical="center" wrapText="1" shrinkToFit="1"/>
      <protection locked="0"/>
    </xf>
    <xf numFmtId="2" fontId="13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2" fontId="13" fillId="33" borderId="12" xfId="0" applyNumberFormat="1" applyFont="1" applyFill="1" applyBorder="1" applyAlignment="1" applyProtection="1">
      <alignment horizontal="right" vertical="center" wrapText="1" shrinkToFi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33" borderId="0" xfId="0" applyFont="1" applyFill="1" applyAlignment="1" applyProtection="1">
      <alignment horizontal="left" vertical="center" wrapText="1" shrinkToFit="1"/>
      <protection locked="0"/>
    </xf>
    <xf numFmtId="0" fontId="5" fillId="33" borderId="0" xfId="0" applyFont="1" applyFill="1" applyAlignment="1" applyProtection="1">
      <alignment horizontal="right" vertical="center" wrapText="1" shrinkToFit="1"/>
      <protection locked="0"/>
    </xf>
    <xf numFmtId="0" fontId="11" fillId="33" borderId="0" xfId="0" applyFont="1" applyFill="1" applyAlignment="1" applyProtection="1">
      <alignment horizontal="center" vertical="center" wrapText="1" shrinkToFit="1"/>
      <protection locked="0"/>
    </xf>
    <xf numFmtId="0" fontId="10" fillId="33" borderId="0" xfId="0" applyFont="1" applyFill="1" applyAlignment="1" applyProtection="1">
      <alignment horizontal="center" vertical="center" wrapText="1" shrinkToFit="1"/>
      <protection locked="0"/>
    </xf>
    <xf numFmtId="0" fontId="12" fillId="33" borderId="0" xfId="0" applyFont="1" applyFill="1" applyAlignment="1" applyProtection="1">
      <alignment horizontal="center" vertical="center" wrapText="1" shrinkToFit="1"/>
      <protection locked="0"/>
    </xf>
    <xf numFmtId="0" fontId="6" fillId="33" borderId="10" xfId="0" applyFont="1" applyFill="1" applyBorder="1" applyAlignment="1" applyProtection="1">
      <alignment horizontal="center" vertical="center" wrapText="1" shrinkToFit="1"/>
      <protection locked="0"/>
    </xf>
    <xf numFmtId="0" fontId="6" fillId="33" borderId="13" xfId="0" applyFont="1" applyFill="1" applyBorder="1" applyAlignment="1" applyProtection="1">
      <alignment horizontal="center" vertical="center" wrapText="1" shrinkToFit="1"/>
      <protection locked="0"/>
    </xf>
    <xf numFmtId="3" fontId="6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33" borderId="10" xfId="0" applyFont="1" applyFill="1" applyBorder="1" applyAlignment="1" applyProtection="1">
      <alignment horizontal="center" vertical="center" wrapText="1" shrinkToFit="1"/>
      <protection locked="0"/>
    </xf>
    <xf numFmtId="3" fontId="7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33" borderId="11" xfId="0" applyFont="1" applyFill="1" applyBorder="1" applyAlignment="1" applyProtection="1">
      <alignment horizontal="left" vertical="center" wrapText="1" shrinkToFit="1"/>
      <protection locked="0"/>
    </xf>
    <xf numFmtId="3" fontId="13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33" borderId="11" xfId="0" applyFont="1" applyFill="1" applyBorder="1" applyAlignment="1" applyProtection="1">
      <alignment horizontal="left" vertical="center" wrapText="1" shrinkToFit="1"/>
      <protection locked="0"/>
    </xf>
    <xf numFmtId="0" fontId="8" fillId="33" borderId="0" xfId="0" applyFont="1" applyFill="1" applyAlignment="1" applyProtection="1">
      <alignment horizontal="center" vertical="center" wrapText="1" shrinkToFit="1"/>
      <protection locked="0"/>
    </xf>
    <xf numFmtId="0" fontId="5" fillId="33" borderId="0" xfId="0" applyFont="1" applyFill="1" applyAlignment="1" applyProtection="1">
      <alignment horizontal="center" vertical="center" wrapText="1" shrinkToFit="1"/>
      <protection locked="0"/>
    </xf>
    <xf numFmtId="0" fontId="6" fillId="33" borderId="0" xfId="0" applyFont="1" applyFill="1" applyAlignment="1" applyProtection="1">
      <alignment horizontal="right" vertical="center" wrapText="1" shrinkToFit="1"/>
      <protection locked="0"/>
    </xf>
    <xf numFmtId="0" fontId="9" fillId="33" borderId="0" xfId="0" applyFont="1" applyFill="1" applyAlignment="1" applyProtection="1">
      <alignment horizontal="center" vertical="center" wrapText="1" shrinkToFit="1"/>
      <protection locked="0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3</xdr:row>
      <xdr:rowOff>142875</xdr:rowOff>
    </xdr:from>
    <xdr:to>
      <xdr:col>2</xdr:col>
      <xdr:colOff>1219200</xdr:colOff>
      <xdr:row>3</xdr:row>
      <xdr:rowOff>152400</xdr:rowOff>
    </xdr:to>
    <xdr:sp>
      <xdr:nvSpPr>
        <xdr:cNvPr id="1" name="Straight Connector 3"/>
        <xdr:cNvSpPr>
          <a:spLocks/>
        </xdr:cNvSpPr>
      </xdr:nvSpPr>
      <xdr:spPr>
        <a:xfrm flipV="1">
          <a:off x="657225" y="666750"/>
          <a:ext cx="857250" cy="9525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3"/>
  <sheetViews>
    <sheetView showGridLines="0" tabSelected="1" zoomScalePageLayoutView="0" workbookViewId="0" topLeftCell="A1">
      <selection activeCell="B7" sqref="B7:N7"/>
    </sheetView>
  </sheetViews>
  <sheetFormatPr defaultColWidth="9.33203125" defaultRowHeight="12.75"/>
  <cols>
    <col min="1" max="1" width="3.83203125" style="0" customWidth="1"/>
    <col min="2" max="2" width="1.3359375" style="0" customWidth="1"/>
    <col min="3" max="3" width="41.66015625" style="0" customWidth="1"/>
    <col min="4" max="4" width="9.5" style="0" customWidth="1"/>
    <col min="5" max="5" width="5.16015625" style="0" customWidth="1"/>
    <col min="6" max="6" width="11" style="0" customWidth="1"/>
    <col min="7" max="7" width="3.83203125" style="0" customWidth="1"/>
    <col min="8" max="8" width="0.328125" style="0" customWidth="1"/>
    <col min="9" max="9" width="0.1640625" style="0" customWidth="1"/>
    <col min="10" max="10" width="14.16015625" style="0" customWidth="1"/>
    <col min="11" max="11" width="3.83203125" style="0" customWidth="1"/>
    <col min="12" max="12" width="11" style="0" customWidth="1"/>
    <col min="13" max="14" width="8.83203125" style="0" customWidth="1"/>
    <col min="17" max="17" width="13.83203125" style="0" bestFit="1" customWidth="1"/>
  </cols>
  <sheetData>
    <row r="1" ht="24" customHeight="1"/>
    <row r="2" spans="1:14" ht="15" customHeight="1">
      <c r="A2" s="10"/>
      <c r="B2" s="10"/>
      <c r="C2" s="11" t="s">
        <v>43</v>
      </c>
      <c r="D2" s="11"/>
      <c r="E2" s="11"/>
      <c r="F2" s="11"/>
      <c r="G2" s="11"/>
      <c r="H2" s="11"/>
      <c r="J2" s="12" t="s">
        <v>46</v>
      </c>
      <c r="K2" s="12"/>
      <c r="L2" s="12"/>
      <c r="M2" s="12"/>
      <c r="N2" s="12"/>
    </row>
    <row r="3" spans="1:14" ht="2.25" customHeight="1">
      <c r="A3" s="10"/>
      <c r="B3" s="10"/>
      <c r="C3" s="11" t="s">
        <v>41</v>
      </c>
      <c r="D3" s="11"/>
      <c r="E3" s="11"/>
      <c r="F3" s="11"/>
      <c r="G3" s="11"/>
      <c r="H3" s="11"/>
      <c r="J3" s="12"/>
      <c r="K3" s="12"/>
      <c r="L3" s="12"/>
      <c r="M3" s="12"/>
      <c r="N3" s="12"/>
    </row>
    <row r="4" spans="1:14" ht="12.75" customHeight="1">
      <c r="A4" s="10"/>
      <c r="B4" s="10"/>
      <c r="C4" s="11"/>
      <c r="D4" s="11"/>
      <c r="E4" s="11"/>
      <c r="F4" s="11"/>
      <c r="G4" s="11"/>
      <c r="H4" s="11"/>
      <c r="I4" s="10"/>
      <c r="J4" s="10"/>
      <c r="K4" s="10"/>
      <c r="L4" s="10"/>
      <c r="M4" s="10"/>
      <c r="N4" s="10"/>
    </row>
    <row r="5" spans="1:14" ht="15" customHeight="1">
      <c r="A5" s="10"/>
      <c r="B5" s="10"/>
      <c r="C5" s="11"/>
      <c r="D5" s="11"/>
      <c r="E5" s="11"/>
      <c r="F5" s="11"/>
      <c r="G5" s="11"/>
      <c r="H5" s="11"/>
      <c r="I5" s="10"/>
      <c r="J5" s="10"/>
      <c r="K5" s="10"/>
      <c r="L5" s="10"/>
      <c r="M5" s="10"/>
      <c r="N5" s="10"/>
    </row>
    <row r="6" spans="1:14" ht="19.5" customHeight="1">
      <c r="A6" s="14" t="s">
        <v>42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2:14" ht="21" customHeight="1">
      <c r="B7" s="13" t="s">
        <v>44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ht="3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ht="23.2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5" t="s">
        <v>45</v>
      </c>
      <c r="M9" s="15"/>
      <c r="N9" s="15"/>
    </row>
    <row r="10" spans="1:14" ht="1.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2:14" ht="31.5" customHeight="1">
      <c r="B11" s="16" t="s">
        <v>0</v>
      </c>
      <c r="C11" s="16"/>
      <c r="D11" s="17" t="s">
        <v>1</v>
      </c>
      <c r="E11" s="17"/>
      <c r="F11" s="17"/>
      <c r="G11" s="17"/>
      <c r="H11" s="16" t="s">
        <v>2</v>
      </c>
      <c r="I11" s="16"/>
      <c r="J11" s="16"/>
      <c r="K11" s="16"/>
      <c r="L11" s="16"/>
      <c r="M11" s="16" t="s">
        <v>3</v>
      </c>
      <c r="N11" s="16"/>
    </row>
    <row r="12" spans="2:14" ht="31.5" customHeight="1">
      <c r="B12" s="16"/>
      <c r="C12" s="16"/>
      <c r="D12" s="16" t="s">
        <v>4</v>
      </c>
      <c r="E12" s="16"/>
      <c r="F12" s="16" t="s">
        <v>5</v>
      </c>
      <c r="G12" s="16"/>
      <c r="H12" s="16" t="s">
        <v>4</v>
      </c>
      <c r="I12" s="16"/>
      <c r="J12" s="16"/>
      <c r="K12" s="16" t="s">
        <v>5</v>
      </c>
      <c r="L12" s="16"/>
      <c r="M12" s="1" t="s">
        <v>4</v>
      </c>
      <c r="N12" s="1" t="s">
        <v>6</v>
      </c>
    </row>
    <row r="13" spans="2:14" ht="15" customHeight="1">
      <c r="B13" s="19"/>
      <c r="C13" s="19"/>
      <c r="D13" s="19">
        <v>1</v>
      </c>
      <c r="E13" s="19"/>
      <c r="F13" s="19">
        <v>2</v>
      </c>
      <c r="G13" s="19"/>
      <c r="H13" s="19">
        <v>3</v>
      </c>
      <c r="I13" s="19"/>
      <c r="J13" s="19"/>
      <c r="K13" s="19">
        <v>4</v>
      </c>
      <c r="L13" s="19"/>
      <c r="M13" s="2" t="s">
        <v>7</v>
      </c>
      <c r="N13" s="2" t="s">
        <v>8</v>
      </c>
    </row>
    <row r="14" spans="2:17" ht="21" customHeight="1">
      <c r="B14" s="21" t="s">
        <v>9</v>
      </c>
      <c r="C14" s="21"/>
      <c r="D14" s="22">
        <f>D15+D25+D39+D40+D41+D42</f>
        <v>5622332000</v>
      </c>
      <c r="E14" s="22"/>
      <c r="F14" s="22">
        <f>F15+F25+F39+F40+F41+F42</f>
        <v>4739332000</v>
      </c>
      <c r="G14" s="22"/>
      <c r="H14" s="22">
        <f>H15+H25+H40+H41+H42</f>
        <v>24676282187</v>
      </c>
      <c r="I14" s="22"/>
      <c r="J14" s="22"/>
      <c r="K14" s="22">
        <f>K15+K25+K39+K40+K41+K42</f>
        <v>18714089481</v>
      </c>
      <c r="L14" s="22"/>
      <c r="M14" s="8">
        <f>H14/D14*100</f>
        <v>438.8976351272034</v>
      </c>
      <c r="N14" s="9">
        <f>K14/F14*100</f>
        <v>394.8676623836439</v>
      </c>
      <c r="Q14" s="3"/>
    </row>
    <row r="15" spans="2:14" ht="17.25" customHeight="1">
      <c r="B15" s="21" t="s">
        <v>10</v>
      </c>
      <c r="C15" s="21"/>
      <c r="D15" s="18">
        <f>SUM(D16:E24)</f>
        <v>50000000</v>
      </c>
      <c r="E15" s="18"/>
      <c r="F15" s="18">
        <f>SUM(F16:G24)</f>
        <v>50000000</v>
      </c>
      <c r="G15" s="18"/>
      <c r="H15" s="18">
        <f>H16+H19+H24</f>
        <v>62091000</v>
      </c>
      <c r="I15" s="18"/>
      <c r="J15" s="18"/>
      <c r="K15" s="18">
        <v>62091000</v>
      </c>
      <c r="L15" s="18"/>
      <c r="M15" s="4">
        <f aca="true" t="shared" si="0" ref="M15:M43">H15/D15*100</f>
        <v>124.18199999999999</v>
      </c>
      <c r="N15" s="5">
        <f>K15/F15*100</f>
        <v>124.18199999999999</v>
      </c>
    </row>
    <row r="16" spans="2:14" ht="18" customHeight="1">
      <c r="B16" s="23" t="s">
        <v>11</v>
      </c>
      <c r="C16" s="23"/>
      <c r="D16" s="20">
        <f>F16</f>
        <v>30000000</v>
      </c>
      <c r="E16" s="20"/>
      <c r="F16" s="20">
        <v>30000000</v>
      </c>
      <c r="G16" s="20"/>
      <c r="H16" s="20">
        <f>K16</f>
        <v>31741000</v>
      </c>
      <c r="I16" s="20"/>
      <c r="J16" s="20"/>
      <c r="K16" s="20">
        <v>31741000</v>
      </c>
      <c r="L16" s="20"/>
      <c r="M16" s="4">
        <f t="shared" si="0"/>
        <v>105.80333333333334</v>
      </c>
      <c r="N16" s="5">
        <f>K16/F16*100</f>
        <v>105.80333333333334</v>
      </c>
    </row>
    <row r="17" spans="2:14" ht="30" customHeight="1">
      <c r="B17" s="23" t="s">
        <v>12</v>
      </c>
      <c r="C17" s="23"/>
      <c r="D17" s="20"/>
      <c r="E17" s="20"/>
      <c r="F17" s="20"/>
      <c r="G17" s="20"/>
      <c r="H17" s="20"/>
      <c r="I17" s="20"/>
      <c r="J17" s="20"/>
      <c r="K17" s="20"/>
      <c r="L17" s="20"/>
      <c r="M17" s="4"/>
      <c r="N17" s="5"/>
    </row>
    <row r="18" spans="2:14" ht="21" customHeight="1">
      <c r="B18" s="23" t="s">
        <v>13</v>
      </c>
      <c r="C18" s="23"/>
      <c r="D18" s="20"/>
      <c r="E18" s="20"/>
      <c r="F18" s="20"/>
      <c r="G18" s="20"/>
      <c r="H18" s="20"/>
      <c r="I18" s="20"/>
      <c r="J18" s="20"/>
      <c r="K18" s="20"/>
      <c r="L18" s="20"/>
      <c r="M18" s="4"/>
      <c r="N18" s="5"/>
    </row>
    <row r="19" spans="2:14" ht="21" customHeight="1">
      <c r="B19" s="23" t="s">
        <v>14</v>
      </c>
      <c r="C19" s="23"/>
      <c r="D19" s="20"/>
      <c r="E19" s="20"/>
      <c r="F19" s="20"/>
      <c r="G19" s="20"/>
      <c r="H19" s="20">
        <f>3950000</f>
        <v>3950000</v>
      </c>
      <c r="I19" s="20"/>
      <c r="J19" s="20"/>
      <c r="K19" s="20">
        <v>3950000</v>
      </c>
      <c r="L19" s="20"/>
      <c r="M19" s="4"/>
      <c r="N19" s="5"/>
    </row>
    <row r="20" spans="2:14" ht="33" customHeight="1">
      <c r="B20" s="23" t="s">
        <v>15</v>
      </c>
      <c r="C20" s="23"/>
      <c r="D20" s="20"/>
      <c r="E20" s="20"/>
      <c r="F20" s="20"/>
      <c r="G20" s="20"/>
      <c r="H20" s="20"/>
      <c r="I20" s="20"/>
      <c r="J20" s="20"/>
      <c r="K20" s="20"/>
      <c r="L20" s="20"/>
      <c r="M20" s="4"/>
      <c r="N20" s="5"/>
    </row>
    <row r="21" spans="2:14" ht="21" customHeight="1">
      <c r="B21" s="23" t="s">
        <v>16</v>
      </c>
      <c r="C21" s="23"/>
      <c r="D21" s="20"/>
      <c r="E21" s="20"/>
      <c r="F21" s="20"/>
      <c r="G21" s="20"/>
      <c r="H21" s="20"/>
      <c r="I21" s="20"/>
      <c r="J21" s="20"/>
      <c r="K21" s="20"/>
      <c r="L21" s="20"/>
      <c r="M21" s="4"/>
      <c r="N21" s="5"/>
    </row>
    <row r="22" spans="2:14" ht="21" customHeight="1">
      <c r="B22" s="23" t="s">
        <v>17</v>
      </c>
      <c r="C22" s="23"/>
      <c r="D22" s="20"/>
      <c r="E22" s="20"/>
      <c r="F22" s="20"/>
      <c r="G22" s="20"/>
      <c r="H22" s="20"/>
      <c r="I22" s="20"/>
      <c r="J22" s="20"/>
      <c r="K22" s="20"/>
      <c r="L22" s="20"/>
      <c r="M22" s="4"/>
      <c r="N22" s="5"/>
    </row>
    <row r="23" spans="2:14" ht="33.75" customHeight="1">
      <c r="B23" s="23" t="s">
        <v>18</v>
      </c>
      <c r="C23" s="23"/>
      <c r="D23" s="20"/>
      <c r="E23" s="20"/>
      <c r="F23" s="20"/>
      <c r="G23" s="20"/>
      <c r="H23" s="20"/>
      <c r="I23" s="20"/>
      <c r="J23" s="20"/>
      <c r="K23" s="20"/>
      <c r="L23" s="20"/>
      <c r="M23" s="4"/>
      <c r="N23" s="5"/>
    </row>
    <row r="24" spans="2:14" ht="21" customHeight="1">
      <c r="B24" s="23" t="s">
        <v>19</v>
      </c>
      <c r="C24" s="23"/>
      <c r="D24" s="20">
        <f>F24</f>
        <v>20000000</v>
      </c>
      <c r="E24" s="20"/>
      <c r="F24" s="20">
        <v>20000000</v>
      </c>
      <c r="G24" s="20"/>
      <c r="H24" s="20">
        <v>26400000</v>
      </c>
      <c r="I24" s="20"/>
      <c r="J24" s="20"/>
      <c r="K24" s="20">
        <v>26400000</v>
      </c>
      <c r="L24" s="20"/>
      <c r="M24" s="6">
        <f t="shared" si="0"/>
        <v>132</v>
      </c>
      <c r="N24" s="7">
        <f>K24/F24*100</f>
        <v>132</v>
      </c>
    </row>
    <row r="25" spans="2:14" ht="29.25" customHeight="1">
      <c r="B25" s="21" t="s">
        <v>20</v>
      </c>
      <c r="C25" s="21"/>
      <c r="D25" s="18">
        <f>D26+D31</f>
        <v>1168000000</v>
      </c>
      <c r="E25" s="18"/>
      <c r="F25" s="18">
        <f>F26+F31</f>
        <v>285000000</v>
      </c>
      <c r="G25" s="18"/>
      <c r="H25" s="18">
        <f>H26+H31</f>
        <v>7646648153</v>
      </c>
      <c r="I25" s="18"/>
      <c r="J25" s="18"/>
      <c r="K25" s="18">
        <f>K26+K31</f>
        <v>1684455447</v>
      </c>
      <c r="L25" s="18"/>
      <c r="M25" s="4">
        <f t="shared" si="0"/>
        <v>654.6787802226027</v>
      </c>
      <c r="N25" s="5">
        <f>K25/F25*100</f>
        <v>591.0369989473685</v>
      </c>
    </row>
    <row r="26" spans="2:14" ht="21" customHeight="1">
      <c r="B26" s="23" t="s">
        <v>21</v>
      </c>
      <c r="C26" s="23"/>
      <c r="D26" s="20">
        <f>SUM(D27:E30)</f>
        <v>88000000</v>
      </c>
      <c r="E26" s="20"/>
      <c r="F26" s="20">
        <f>SUM(F27:G30)</f>
        <v>76000000</v>
      </c>
      <c r="G26" s="20"/>
      <c r="H26" s="20">
        <f>SUM(H27:J30)</f>
        <v>356748428</v>
      </c>
      <c r="I26" s="20"/>
      <c r="J26" s="20"/>
      <c r="K26" s="20">
        <f>SUM(K27:L30)</f>
        <v>207571944</v>
      </c>
      <c r="L26" s="20"/>
      <c r="M26" s="6">
        <f t="shared" si="0"/>
        <v>405.39594090909094</v>
      </c>
      <c r="N26" s="7">
        <f>K26/F26*100</f>
        <v>273.1209789473684</v>
      </c>
    </row>
    <row r="27" spans="2:14" ht="21" customHeight="1">
      <c r="B27" s="23" t="s">
        <v>22</v>
      </c>
      <c r="C27" s="23"/>
      <c r="D27" s="20">
        <v>25000000</v>
      </c>
      <c r="E27" s="20"/>
      <c r="F27" s="20">
        <v>25000000</v>
      </c>
      <c r="G27" s="20"/>
      <c r="H27" s="20">
        <f>K27</f>
        <v>94081995</v>
      </c>
      <c r="I27" s="20"/>
      <c r="J27" s="20"/>
      <c r="K27" s="20">
        <v>94081995</v>
      </c>
      <c r="L27" s="20"/>
      <c r="M27" s="6">
        <f t="shared" si="0"/>
        <v>376.32797999999997</v>
      </c>
      <c r="N27" s="5">
        <f>K27/F27*100</f>
        <v>376.32797999999997</v>
      </c>
    </row>
    <row r="28" spans="2:14" ht="28.5" customHeight="1">
      <c r="B28" s="23" t="s">
        <v>23</v>
      </c>
      <c r="C28" s="23"/>
      <c r="D28" s="20"/>
      <c r="E28" s="20"/>
      <c r="F28" s="20"/>
      <c r="G28" s="20"/>
      <c r="H28" s="20"/>
      <c r="I28" s="20"/>
      <c r="J28" s="20"/>
      <c r="K28" s="20"/>
      <c r="L28" s="20"/>
      <c r="M28" s="6"/>
      <c r="N28" s="5"/>
    </row>
    <row r="29" spans="2:14" ht="33" customHeight="1">
      <c r="B29" s="23" t="s">
        <v>24</v>
      </c>
      <c r="C29" s="23"/>
      <c r="D29" s="20">
        <v>3000000</v>
      </c>
      <c r="E29" s="20"/>
      <c r="F29" s="20">
        <v>3000000</v>
      </c>
      <c r="G29" s="20"/>
      <c r="H29" s="20">
        <v>6100000</v>
      </c>
      <c r="I29" s="20"/>
      <c r="J29" s="20"/>
      <c r="K29" s="20">
        <v>1640000</v>
      </c>
      <c r="L29" s="20"/>
      <c r="M29" s="6">
        <f t="shared" si="0"/>
        <v>203.33333333333331</v>
      </c>
      <c r="N29" s="5">
        <f>K29/F29*100</f>
        <v>54.666666666666664</v>
      </c>
    </row>
    <row r="30" spans="2:14" ht="21" customHeight="1">
      <c r="B30" s="23" t="s">
        <v>25</v>
      </c>
      <c r="C30" s="23"/>
      <c r="D30" s="20">
        <v>60000000</v>
      </c>
      <c r="E30" s="20"/>
      <c r="F30" s="20">
        <v>48000000</v>
      </c>
      <c r="G30" s="20"/>
      <c r="H30" s="20">
        <v>256566433</v>
      </c>
      <c r="I30" s="20"/>
      <c r="J30" s="20"/>
      <c r="K30" s="20">
        <v>111849949</v>
      </c>
      <c r="L30" s="20"/>
      <c r="M30" s="6">
        <f t="shared" si="0"/>
        <v>427.6107216666667</v>
      </c>
      <c r="N30" s="5">
        <f>K30/F30*100</f>
        <v>233.02072708333333</v>
      </c>
    </row>
    <row r="31" spans="2:14" ht="28.5" customHeight="1">
      <c r="B31" s="23" t="s">
        <v>26</v>
      </c>
      <c r="C31" s="23"/>
      <c r="D31" s="20">
        <f>SUM(D32:E38)</f>
        <v>1080000000</v>
      </c>
      <c r="E31" s="20"/>
      <c r="F31" s="20">
        <f>SUM(F32:G38)</f>
        <v>209000000</v>
      </c>
      <c r="G31" s="20"/>
      <c r="H31" s="20">
        <f>SUM(H32:J38)</f>
        <v>7289899725</v>
      </c>
      <c r="I31" s="20"/>
      <c r="J31" s="20"/>
      <c r="K31" s="20">
        <f>SUM(K32:L38)</f>
        <v>1476883503</v>
      </c>
      <c r="L31" s="20"/>
      <c r="M31" s="6">
        <f t="shared" si="0"/>
        <v>674.9907152777778</v>
      </c>
      <c r="N31" s="7">
        <f>K31/F31*100</f>
        <v>706.6428244019138</v>
      </c>
    </row>
    <row r="32" spans="2:17" ht="21" customHeight="1">
      <c r="B32" s="23" t="s">
        <v>27</v>
      </c>
      <c r="C32" s="23"/>
      <c r="D32" s="20">
        <v>1000000000</v>
      </c>
      <c r="E32" s="20"/>
      <c r="F32" s="20">
        <v>200000000</v>
      </c>
      <c r="G32" s="20"/>
      <c r="H32" s="20">
        <v>6407150000</v>
      </c>
      <c r="I32" s="20"/>
      <c r="J32" s="20"/>
      <c r="K32" s="20">
        <v>1328279200</v>
      </c>
      <c r="L32" s="20"/>
      <c r="M32" s="4">
        <f t="shared" si="0"/>
        <v>640.7149999999999</v>
      </c>
      <c r="N32" s="5">
        <f>K32/F32*100</f>
        <v>664.1396</v>
      </c>
      <c r="Q32" s="3">
        <f>K32-1328279200</f>
        <v>0</v>
      </c>
    </row>
    <row r="33" spans="2:14" ht="21" customHeight="1">
      <c r="B33" s="23" t="s">
        <v>28</v>
      </c>
      <c r="C33" s="23"/>
      <c r="D33" s="20"/>
      <c r="E33" s="20"/>
      <c r="F33" s="20"/>
      <c r="G33" s="20"/>
      <c r="H33" s="20">
        <v>29417795</v>
      </c>
      <c r="I33" s="20"/>
      <c r="J33" s="20"/>
      <c r="K33" s="20">
        <v>8825340</v>
      </c>
      <c r="L33" s="20"/>
      <c r="M33" s="4"/>
      <c r="N33" s="5"/>
    </row>
    <row r="34" spans="2:14" ht="21" customHeight="1">
      <c r="B34" s="23" t="s">
        <v>29</v>
      </c>
      <c r="C34" s="23"/>
      <c r="D34" s="20"/>
      <c r="E34" s="20"/>
      <c r="F34" s="20"/>
      <c r="G34" s="20"/>
      <c r="H34" s="20"/>
      <c r="I34" s="20"/>
      <c r="J34" s="20"/>
      <c r="K34" s="20"/>
      <c r="L34" s="20"/>
      <c r="M34" s="4"/>
      <c r="N34" s="5"/>
    </row>
    <row r="35" spans="2:14" ht="21" customHeight="1">
      <c r="B35" s="23" t="s">
        <v>30</v>
      </c>
      <c r="C35" s="23"/>
      <c r="D35" s="20">
        <v>20000000</v>
      </c>
      <c r="E35" s="20"/>
      <c r="F35" s="20">
        <v>9000000</v>
      </c>
      <c r="G35" s="20"/>
      <c r="H35" s="20">
        <v>535126666</v>
      </c>
      <c r="I35" s="20"/>
      <c r="J35" s="20"/>
      <c r="K35" s="20">
        <v>139678963</v>
      </c>
      <c r="L35" s="20"/>
      <c r="M35" s="6">
        <f t="shared" si="0"/>
        <v>2675.63333</v>
      </c>
      <c r="N35" s="7">
        <f>K35/F35*100</f>
        <v>1551.9884777777777</v>
      </c>
    </row>
    <row r="36" spans="2:14" ht="21" customHeight="1">
      <c r="B36" s="23" t="s">
        <v>31</v>
      </c>
      <c r="C36" s="23"/>
      <c r="D36" s="20">
        <v>10000000</v>
      </c>
      <c r="E36" s="20"/>
      <c r="F36" s="20"/>
      <c r="G36" s="20"/>
      <c r="H36" s="20">
        <v>314672985</v>
      </c>
      <c r="I36" s="20"/>
      <c r="J36" s="20"/>
      <c r="K36" s="20"/>
      <c r="L36" s="20"/>
      <c r="M36" s="6">
        <f t="shared" si="0"/>
        <v>3146.7298499999997</v>
      </c>
      <c r="N36" s="7"/>
    </row>
    <row r="37" spans="2:14" ht="21" customHeight="1">
      <c r="B37" s="23" t="s">
        <v>32</v>
      </c>
      <c r="C37" s="23"/>
      <c r="D37" s="20"/>
      <c r="E37" s="20"/>
      <c r="F37" s="20"/>
      <c r="G37" s="20"/>
      <c r="H37" s="20">
        <v>200000</v>
      </c>
      <c r="I37" s="20"/>
      <c r="J37" s="20"/>
      <c r="K37" s="20">
        <v>100000</v>
      </c>
      <c r="L37" s="20"/>
      <c r="M37" s="4"/>
      <c r="N37" s="5"/>
    </row>
    <row r="38" spans="2:14" ht="21" customHeight="1">
      <c r="B38" s="23" t="s">
        <v>33</v>
      </c>
      <c r="C38" s="23"/>
      <c r="D38" s="20">
        <v>50000000</v>
      </c>
      <c r="E38" s="20"/>
      <c r="F38" s="20"/>
      <c r="G38" s="20"/>
      <c r="H38" s="20">
        <f>3300000+32279</f>
        <v>3332279</v>
      </c>
      <c r="I38" s="20"/>
      <c r="J38" s="20"/>
      <c r="K38" s="20"/>
      <c r="L38" s="20"/>
      <c r="M38" s="4"/>
      <c r="N38" s="5"/>
    </row>
    <row r="39" spans="2:14" ht="30.75" customHeight="1">
      <c r="B39" s="21" t="s">
        <v>34</v>
      </c>
      <c r="C39" s="21"/>
      <c r="D39" s="18"/>
      <c r="E39" s="18"/>
      <c r="F39" s="18"/>
      <c r="G39" s="18"/>
      <c r="H39" s="18"/>
      <c r="I39" s="18"/>
      <c r="J39" s="18"/>
      <c r="K39" s="18"/>
      <c r="L39" s="18"/>
      <c r="M39" s="4"/>
      <c r="N39" s="5"/>
    </row>
    <row r="40" spans="2:14" ht="21" customHeight="1">
      <c r="B40" s="21" t="s">
        <v>35</v>
      </c>
      <c r="C40" s="21"/>
      <c r="D40" s="18"/>
      <c r="E40" s="18"/>
      <c r="F40" s="18"/>
      <c r="G40" s="18"/>
      <c r="H40" s="18">
        <v>1137631426</v>
      </c>
      <c r="I40" s="18"/>
      <c r="J40" s="18"/>
      <c r="K40" s="18">
        <v>1137631426</v>
      </c>
      <c r="L40" s="18"/>
      <c r="M40" s="4"/>
      <c r="N40" s="5"/>
    </row>
    <row r="41" spans="2:14" ht="21" customHeight="1">
      <c r="B41" s="21" t="s">
        <v>36</v>
      </c>
      <c r="C41" s="21"/>
      <c r="D41" s="18"/>
      <c r="E41" s="18"/>
      <c r="F41" s="18"/>
      <c r="G41" s="18"/>
      <c r="H41" s="18">
        <v>2332950608</v>
      </c>
      <c r="I41" s="18"/>
      <c r="J41" s="18"/>
      <c r="K41" s="18">
        <v>2332950608</v>
      </c>
      <c r="L41" s="18"/>
      <c r="M41" s="4"/>
      <c r="N41" s="5"/>
    </row>
    <row r="42" spans="2:14" ht="21" customHeight="1">
      <c r="B42" s="21" t="s">
        <v>37</v>
      </c>
      <c r="C42" s="21"/>
      <c r="D42" s="22">
        <f>D43</f>
        <v>4404332000</v>
      </c>
      <c r="E42" s="22"/>
      <c r="F42" s="22">
        <f>F43</f>
        <v>4404332000</v>
      </c>
      <c r="G42" s="22"/>
      <c r="H42" s="22">
        <f>H43+H44</f>
        <v>13496961000</v>
      </c>
      <c r="I42" s="22"/>
      <c r="J42" s="22"/>
      <c r="K42" s="22">
        <v>13496961000</v>
      </c>
      <c r="L42" s="22"/>
      <c r="M42" s="8">
        <f t="shared" si="0"/>
        <v>306.44740223943154</v>
      </c>
      <c r="N42" s="9">
        <f>K42/F42*100</f>
        <v>306.44740223943154</v>
      </c>
    </row>
    <row r="43" spans="2:14" ht="21" customHeight="1">
      <c r="B43" s="23" t="s">
        <v>38</v>
      </c>
      <c r="C43" s="23"/>
      <c r="D43" s="20">
        <f>H43</f>
        <v>4404332000</v>
      </c>
      <c r="E43" s="20"/>
      <c r="F43" s="20">
        <f>D43</f>
        <v>4404332000</v>
      </c>
      <c r="G43" s="20"/>
      <c r="H43" s="20">
        <v>4404332000</v>
      </c>
      <c r="I43" s="20"/>
      <c r="J43" s="20"/>
      <c r="K43" s="20">
        <v>4404332000</v>
      </c>
      <c r="L43" s="20"/>
      <c r="M43" s="6">
        <f t="shared" si="0"/>
        <v>100</v>
      </c>
      <c r="N43" s="7">
        <f>K43/F43*100</f>
        <v>100</v>
      </c>
    </row>
    <row r="44" spans="2:14" ht="21" customHeight="1">
      <c r="B44" s="23" t="s">
        <v>39</v>
      </c>
      <c r="C44" s="23"/>
      <c r="D44" s="20"/>
      <c r="E44" s="20"/>
      <c r="F44" s="20"/>
      <c r="G44" s="20"/>
      <c r="H44" s="20">
        <f>K44</f>
        <v>9092629000</v>
      </c>
      <c r="I44" s="20"/>
      <c r="J44" s="20"/>
      <c r="K44" s="20">
        <v>9092629000</v>
      </c>
      <c r="L44" s="20"/>
      <c r="M44" s="4"/>
      <c r="N44" s="5"/>
    </row>
    <row r="45" spans="1:14" ht="21.75" customHeight="1">
      <c r="A45" s="10"/>
      <c r="B45" s="10"/>
      <c r="C45" s="10"/>
      <c r="D45" s="10"/>
      <c r="E45" s="10"/>
      <c r="F45" s="10"/>
      <c r="G45" s="24"/>
      <c r="H45" s="24"/>
      <c r="I45" s="24"/>
      <c r="J45" s="24"/>
      <c r="K45" s="24"/>
      <c r="L45" s="24"/>
      <c r="M45" s="24"/>
      <c r="N45" s="24"/>
    </row>
    <row r="46" spans="2:14" ht="18.75" customHeight="1">
      <c r="B46" s="25"/>
      <c r="C46" s="25"/>
      <c r="D46" s="25"/>
      <c r="E46" s="10"/>
      <c r="F46" s="10"/>
      <c r="G46" s="25"/>
      <c r="H46" s="25"/>
      <c r="I46" s="25"/>
      <c r="J46" s="25"/>
      <c r="K46" s="25"/>
      <c r="L46" s="25"/>
      <c r="M46" s="25"/>
      <c r="N46" s="25"/>
    </row>
    <row r="47" spans="1:14" ht="18.75" customHeight="1">
      <c r="A47" s="10"/>
      <c r="B47" s="10"/>
      <c r="C47" s="10"/>
      <c r="D47" s="10"/>
      <c r="E47" s="10"/>
      <c r="F47" s="10"/>
      <c r="G47" s="25"/>
      <c r="H47" s="25"/>
      <c r="I47" s="25"/>
      <c r="J47" s="25"/>
      <c r="K47" s="25"/>
      <c r="L47" s="25"/>
      <c r="M47" s="25"/>
      <c r="N47" s="25"/>
    </row>
    <row r="48" spans="1:14" ht="18.75" customHeight="1">
      <c r="A48" s="10"/>
      <c r="B48" s="10"/>
      <c r="C48" s="10"/>
      <c r="D48" s="10"/>
      <c r="E48" s="10"/>
      <c r="F48" s="10"/>
      <c r="G48" s="27"/>
      <c r="H48" s="27"/>
      <c r="I48" s="27"/>
      <c r="J48" s="27"/>
      <c r="K48" s="27"/>
      <c r="L48" s="27"/>
      <c r="M48" s="27"/>
      <c r="N48" s="27"/>
    </row>
    <row r="49" spans="1:14" ht="51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</row>
    <row r="50" spans="2:14" ht="18.75" customHeight="1">
      <c r="B50" s="25"/>
      <c r="C50" s="25"/>
      <c r="D50" s="25"/>
      <c r="E50" s="10"/>
      <c r="F50" s="10"/>
      <c r="G50" s="25"/>
      <c r="H50" s="25"/>
      <c r="I50" s="25"/>
      <c r="J50" s="25"/>
      <c r="K50" s="25"/>
      <c r="L50" s="25"/>
      <c r="M50" s="25"/>
      <c r="N50" s="25"/>
    </row>
    <row r="51" spans="1:14" ht="317.2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ht="317.2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1:14" ht="15" customHeight="1">
      <c r="A53" s="10"/>
      <c r="B53" s="10"/>
      <c r="C53" s="10"/>
      <c r="D53" s="10"/>
      <c r="E53" s="10"/>
      <c r="F53" s="10"/>
      <c r="G53" s="26" t="s">
        <v>40</v>
      </c>
      <c r="H53" s="26"/>
      <c r="I53" s="26"/>
      <c r="J53" s="26"/>
      <c r="K53" s="26"/>
      <c r="L53" s="26"/>
      <c r="M53" s="26"/>
      <c r="N53" s="26"/>
    </row>
  </sheetData>
  <sheetProtection/>
  <mergeCells count="201">
    <mergeCell ref="E46:F46"/>
    <mergeCell ref="G46:N46"/>
    <mergeCell ref="A51:N51"/>
    <mergeCell ref="A52:N52"/>
    <mergeCell ref="A53:F53"/>
    <mergeCell ref="G53:N53"/>
    <mergeCell ref="A47:F47"/>
    <mergeCell ref="G47:N47"/>
    <mergeCell ref="A48:F48"/>
    <mergeCell ref="G48:N48"/>
    <mergeCell ref="A49:N49"/>
    <mergeCell ref="B50:D50"/>
    <mergeCell ref="B44:C44"/>
    <mergeCell ref="D44:E44"/>
    <mergeCell ref="F44:G44"/>
    <mergeCell ref="H44:J44"/>
    <mergeCell ref="K44:L44"/>
    <mergeCell ref="E50:F50"/>
    <mergeCell ref="G50:N50"/>
    <mergeCell ref="A45:F45"/>
    <mergeCell ref="G45:N45"/>
    <mergeCell ref="B46:D46"/>
    <mergeCell ref="B42:C42"/>
    <mergeCell ref="D42:E42"/>
    <mergeCell ref="F42:G42"/>
    <mergeCell ref="H42:J42"/>
    <mergeCell ref="K42:L42"/>
    <mergeCell ref="B43:C43"/>
    <mergeCell ref="D43:E43"/>
    <mergeCell ref="F43:G43"/>
    <mergeCell ref="H43:J43"/>
    <mergeCell ref="K43:L43"/>
    <mergeCell ref="B40:C40"/>
    <mergeCell ref="D40:E40"/>
    <mergeCell ref="F40:G40"/>
    <mergeCell ref="H40:J40"/>
    <mergeCell ref="K40:L40"/>
    <mergeCell ref="B41:C41"/>
    <mergeCell ref="D41:E41"/>
    <mergeCell ref="F41:G41"/>
    <mergeCell ref="H41:J41"/>
    <mergeCell ref="K41:L41"/>
    <mergeCell ref="B38:C38"/>
    <mergeCell ref="D38:E38"/>
    <mergeCell ref="F38:G38"/>
    <mergeCell ref="H38:J38"/>
    <mergeCell ref="K38:L38"/>
    <mergeCell ref="B39:C39"/>
    <mergeCell ref="D39:E39"/>
    <mergeCell ref="F39:G39"/>
    <mergeCell ref="H39:J39"/>
    <mergeCell ref="K39:L39"/>
    <mergeCell ref="B36:C36"/>
    <mergeCell ref="D36:E36"/>
    <mergeCell ref="F36:G36"/>
    <mergeCell ref="H36:J36"/>
    <mergeCell ref="K36:L36"/>
    <mergeCell ref="B37:C37"/>
    <mergeCell ref="D37:E37"/>
    <mergeCell ref="F37:G37"/>
    <mergeCell ref="H37:J37"/>
    <mergeCell ref="K37:L37"/>
    <mergeCell ref="B34:C34"/>
    <mergeCell ref="D34:E34"/>
    <mergeCell ref="F34:G34"/>
    <mergeCell ref="H34:J34"/>
    <mergeCell ref="K34:L34"/>
    <mergeCell ref="B35:C35"/>
    <mergeCell ref="D35:E35"/>
    <mergeCell ref="F35:G35"/>
    <mergeCell ref="H35:J35"/>
    <mergeCell ref="K35:L35"/>
    <mergeCell ref="B32:C32"/>
    <mergeCell ref="D32:E32"/>
    <mergeCell ref="F32:G32"/>
    <mergeCell ref="H32:J32"/>
    <mergeCell ref="K32:L32"/>
    <mergeCell ref="B33:C33"/>
    <mergeCell ref="D33:E33"/>
    <mergeCell ref="F33:G33"/>
    <mergeCell ref="H33:J33"/>
    <mergeCell ref="K33:L33"/>
    <mergeCell ref="B30:C30"/>
    <mergeCell ref="D30:E30"/>
    <mergeCell ref="F30:G30"/>
    <mergeCell ref="H30:J30"/>
    <mergeCell ref="K30:L30"/>
    <mergeCell ref="B31:C31"/>
    <mergeCell ref="D31:E31"/>
    <mergeCell ref="F31:G31"/>
    <mergeCell ref="H31:J31"/>
    <mergeCell ref="K31:L31"/>
    <mergeCell ref="B28:C28"/>
    <mergeCell ref="D28:E28"/>
    <mergeCell ref="F28:G28"/>
    <mergeCell ref="H28:J28"/>
    <mergeCell ref="K28:L28"/>
    <mergeCell ref="B29:C29"/>
    <mergeCell ref="D29:E29"/>
    <mergeCell ref="F29:G29"/>
    <mergeCell ref="H29:J29"/>
    <mergeCell ref="K29:L29"/>
    <mergeCell ref="B26:C26"/>
    <mergeCell ref="D26:E26"/>
    <mergeCell ref="F26:G26"/>
    <mergeCell ref="H26:J26"/>
    <mergeCell ref="K26:L26"/>
    <mergeCell ref="B27:C27"/>
    <mergeCell ref="D27:E27"/>
    <mergeCell ref="F27:G27"/>
    <mergeCell ref="H27:J27"/>
    <mergeCell ref="K27:L27"/>
    <mergeCell ref="B24:C24"/>
    <mergeCell ref="D24:E24"/>
    <mergeCell ref="F24:G24"/>
    <mergeCell ref="H24:J24"/>
    <mergeCell ref="K24:L24"/>
    <mergeCell ref="B25:C25"/>
    <mergeCell ref="D25:E25"/>
    <mergeCell ref="F25:G25"/>
    <mergeCell ref="H25:J25"/>
    <mergeCell ref="K25:L25"/>
    <mergeCell ref="B22:C22"/>
    <mergeCell ref="D22:E22"/>
    <mergeCell ref="F22:G22"/>
    <mergeCell ref="H22:J22"/>
    <mergeCell ref="K22:L22"/>
    <mergeCell ref="B23:C23"/>
    <mergeCell ref="D23:E23"/>
    <mergeCell ref="F23:G23"/>
    <mergeCell ref="H23:J23"/>
    <mergeCell ref="K23:L23"/>
    <mergeCell ref="B20:C20"/>
    <mergeCell ref="D20:E20"/>
    <mergeCell ref="F20:G20"/>
    <mergeCell ref="H20:J20"/>
    <mergeCell ref="K20:L20"/>
    <mergeCell ref="B21:C21"/>
    <mergeCell ref="D21:E21"/>
    <mergeCell ref="F21:G21"/>
    <mergeCell ref="H21:J21"/>
    <mergeCell ref="K21:L21"/>
    <mergeCell ref="B18:C18"/>
    <mergeCell ref="D18:E18"/>
    <mergeCell ref="F18:G18"/>
    <mergeCell ref="H18:J18"/>
    <mergeCell ref="K18:L18"/>
    <mergeCell ref="B19:C19"/>
    <mergeCell ref="D19:E19"/>
    <mergeCell ref="F19:G19"/>
    <mergeCell ref="H19:J19"/>
    <mergeCell ref="K19:L19"/>
    <mergeCell ref="B16:C16"/>
    <mergeCell ref="D16:E16"/>
    <mergeCell ref="F16:G16"/>
    <mergeCell ref="H16:J16"/>
    <mergeCell ref="K16:L16"/>
    <mergeCell ref="B17:C17"/>
    <mergeCell ref="D17:E17"/>
    <mergeCell ref="F17:G17"/>
    <mergeCell ref="H17:J17"/>
    <mergeCell ref="K17:L17"/>
    <mergeCell ref="B14:C14"/>
    <mergeCell ref="D14:E14"/>
    <mergeCell ref="F14:G14"/>
    <mergeCell ref="H14:J14"/>
    <mergeCell ref="K14:L14"/>
    <mergeCell ref="B15:C15"/>
    <mergeCell ref="D15:E15"/>
    <mergeCell ref="F15:G15"/>
    <mergeCell ref="H15:J15"/>
    <mergeCell ref="K15:L15"/>
    <mergeCell ref="H12:J12"/>
    <mergeCell ref="K12:L12"/>
    <mergeCell ref="B13:C13"/>
    <mergeCell ref="D13:E13"/>
    <mergeCell ref="F13:G13"/>
    <mergeCell ref="H13:J13"/>
    <mergeCell ref="K13:L13"/>
    <mergeCell ref="A9:K9"/>
    <mergeCell ref="L9:N9"/>
    <mergeCell ref="A10:N10"/>
    <mergeCell ref="B11:C12"/>
    <mergeCell ref="D11:G11"/>
    <mergeCell ref="H11:L11"/>
    <mergeCell ref="M11:N11"/>
    <mergeCell ref="D12:E12"/>
    <mergeCell ref="F12:G12"/>
    <mergeCell ref="A5:B5"/>
    <mergeCell ref="C5:H5"/>
    <mergeCell ref="I5:N5"/>
    <mergeCell ref="B7:N7"/>
    <mergeCell ref="A6:N6"/>
    <mergeCell ref="A8:N8"/>
    <mergeCell ref="A2:B2"/>
    <mergeCell ref="C2:H2"/>
    <mergeCell ref="J2:N3"/>
    <mergeCell ref="A3:B3"/>
    <mergeCell ref="C3:H4"/>
    <mergeCell ref="A4:B4"/>
    <mergeCell ref="I4:N4"/>
  </mergeCells>
  <printOptions/>
  <pageMargins left="0" right="0" top="0" bottom="0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2023-08-15T08:11:39Z</cp:lastPrinted>
  <dcterms:modified xsi:type="dcterms:W3CDTF">2023-08-15T08:55:47Z</dcterms:modified>
  <cp:category/>
  <cp:version/>
  <cp:contentType/>
  <cp:contentStatus/>
</cp:coreProperties>
</file>